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11" activeTab="0"/>
  </bookViews>
  <sheets>
    <sheet name="List1" sheetId="1" r:id="rId1"/>
    <sheet name="__VBA__0" sheetId="2" r:id="rId2"/>
  </sheets>
  <definedNames>
    <definedName name="_xlnm.Print_Area" localSheetId="0">'List1'!$B$1:$J$75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<sst xmlns="http://schemas.openxmlformats.org/spreadsheetml/2006/main" count="47" uniqueCount="41">
  <si>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Pomocný výkaz o triede </t>
  </si>
  <si>
    <t>triedny učiteľ</t>
  </si>
  <si>
    <t>...…</t>
  </si>
  <si>
    <t>polrok</t>
  </si>
  <si>
    <t>Celkový počet žiakov</t>
  </si>
  <si>
    <t>dievčat</t>
  </si>
  <si>
    <t>Neklasifikovaných</t>
  </si>
  <si>
    <t>Prospelo spolu:</t>
  </si>
  <si>
    <t>%</t>
  </si>
  <si>
    <t>Celkový počet vymešk.hodín</t>
  </si>
  <si>
    <t>z toho s vyznamenaním</t>
  </si>
  <si>
    <t>z toho  ospravedlnených</t>
  </si>
  <si>
    <t>veľmi dobre</t>
  </si>
  <si>
    <t>neospravedlnených</t>
  </si>
  <si>
    <t>Neprospelo</t>
  </si>
  <si>
    <r>
      <t></t>
    </r>
    <r>
      <rPr>
        <sz val="11"/>
        <rFont val="Comic Sans MS"/>
        <family val="4"/>
      </rPr>
      <t xml:space="preserve"> počet vymešk.hodín na žiaka</t>
    </r>
  </si>
  <si>
    <t>neprospelo z 1 predm.</t>
  </si>
  <si>
    <t>ospravedlnených</t>
  </si>
  <si>
    <t>neprospelo z 2 predm.</t>
  </si>
  <si>
    <t>neprospelo z 3 a viac predm.</t>
  </si>
  <si>
    <t>Opravná skúška povolená</t>
  </si>
  <si>
    <t>Správanie II.stupňa</t>
  </si>
  <si>
    <t>-</t>
  </si>
  <si>
    <t>Správanie III.stupňa</t>
  </si>
  <si>
    <t>Predmet</t>
  </si>
  <si>
    <t>počet známok</t>
  </si>
  <si>
    <r>
      <t></t>
    </r>
    <r>
      <rPr>
        <sz val="11"/>
        <rFont val="Comic Sans MS"/>
        <family val="4"/>
      </rPr>
      <t xml:space="preserve"> známka za predmet</t>
    </r>
  </si>
  <si>
    <t>Vyučujúci</t>
  </si>
  <si>
    <t>Slovenský jazyk</t>
  </si>
  <si>
    <t>Anglický jazyk</t>
  </si>
  <si>
    <t>Nemecký jazyk</t>
  </si>
  <si>
    <t>Priemerná známka za celú triedu</t>
  </si>
  <si>
    <t>po komis.skúškach</t>
  </si>
  <si>
    <t>prospel / neprospel</t>
  </si>
  <si>
    <t>Prepadajúci menovite , z predmetov</t>
  </si>
  <si>
    <t>Neklasifikovaní – menovite/príčina</t>
  </si>
  <si>
    <t>Vyznamenaní – menovite</t>
  </si>
  <si>
    <t>III.stupeň zo správania – menovite/príčina</t>
  </si>
  <si>
    <t>Výchovné opatrenia</t>
  </si>
  <si>
    <t>podpis tr. Učiteľa</t>
  </si>
  <si>
    <t>podpis triedneho učiteľa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</si>
</sst>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7">
    <font>
      <sz val="10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b/>
      <sz val="22"/>
      <name val="Comic Sans MS"/>
      <family val="4"/>
    </font>
    <font>
      <sz val="18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12"/>
      <color indexed="10"/>
      <name val="Comic Sans MS"/>
      <family val="4"/>
    </font>
    <font>
      <sz val="11"/>
      <name val="Symbol"/>
      <family val="1"/>
    </font>
    <font>
      <b/>
      <sz val="10"/>
      <name val="Comic Sans MS"/>
      <family val="4"/>
    </font>
    <font>
      <b/>
      <sz val="8"/>
      <color indexed="9"/>
      <name val="Comic Sans MS"/>
      <family val="4"/>
    </font>
    <font>
      <b/>
      <sz val="11.5"/>
      <name val="Comic Sans MS"/>
      <family val="4"/>
    </font>
    <font>
      <b/>
      <sz val="16"/>
      <name val="Comic Sans MS"/>
      <family val="4"/>
    </font>
    <font>
      <i/>
      <sz val="10"/>
      <name val="Comic Sans MS"/>
      <family val="4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>
      <alignment vertical="center"/>
    </xf>
    <xf numFmtId="164" fontId="3" fillId="2" borderId="0" xfId="0" applyFont="1" applyFill="1" applyAlignment="1" applyProtection="1">
      <alignment horizontal="center" vertical="center"/>
      <protection hidden="1" locked="0"/>
    </xf>
    <xf numFmtId="164" fontId="1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horizontal="left" vertical="center"/>
      <protection hidden="1" locked="0"/>
    </xf>
    <xf numFmtId="164" fontId="2" fillId="0" borderId="0" xfId="0" applyFont="1" applyFill="1" applyAlignment="1">
      <alignment/>
    </xf>
    <xf numFmtId="164" fontId="1" fillId="0" borderId="0" xfId="0" applyFont="1" applyAlignment="1" applyProtection="1">
      <alignment/>
      <protection hidden="1"/>
    </xf>
    <xf numFmtId="164" fontId="5" fillId="2" borderId="0" xfId="0" applyFont="1" applyFill="1" applyAlignment="1" applyProtection="1">
      <alignment horizontal="right" vertical="center"/>
      <protection hidden="1" locked="0"/>
    </xf>
    <xf numFmtId="164" fontId="5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6" fillId="2" borderId="1" xfId="0" applyFont="1" applyFill="1" applyBorder="1" applyAlignment="1" applyProtection="1">
      <alignment horizontal="center"/>
      <protection hidden="1" locked="0"/>
    </xf>
    <xf numFmtId="164" fontId="7" fillId="0" borderId="0" xfId="0" applyFont="1" applyAlignment="1" applyProtection="1">
      <alignment horizontal="center"/>
      <protection hidden="1"/>
    </xf>
    <xf numFmtId="164" fontId="7" fillId="2" borderId="2" xfId="0" applyFont="1" applyFill="1" applyBorder="1" applyAlignment="1" applyProtection="1">
      <alignment horizontal="center"/>
      <protection hidden="1" locked="0"/>
    </xf>
    <xf numFmtId="164" fontId="6" fillId="0" borderId="0" xfId="0" applyFont="1" applyAlignment="1" applyProtection="1">
      <alignment horizontal="left"/>
      <protection hidden="1"/>
    </xf>
    <xf numFmtId="164" fontId="8" fillId="2" borderId="3" xfId="0" applyFont="1" applyFill="1" applyBorder="1" applyAlignment="1" applyProtection="1">
      <alignment horizontal="center"/>
      <protection hidden="1" locked="0"/>
    </xf>
    <xf numFmtId="164" fontId="6" fillId="2" borderId="3" xfId="0" applyFont="1" applyFill="1" applyBorder="1" applyAlignment="1" applyProtection="1">
      <alignment horizontal="center"/>
      <protection hidden="1" locked="0"/>
    </xf>
    <xf numFmtId="165" fontId="5" fillId="0" borderId="4" xfId="0" applyNumberFormat="1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left"/>
      <protection hidden="1"/>
    </xf>
    <xf numFmtId="164" fontId="8" fillId="0" borderId="3" xfId="0" applyFont="1" applyBorder="1" applyAlignment="1" applyProtection="1">
      <alignment horizontal="center"/>
      <protection hidden="1"/>
    </xf>
    <xf numFmtId="164" fontId="9" fillId="0" borderId="0" xfId="0" applyFont="1" applyAlignment="1">
      <alignment/>
    </xf>
    <xf numFmtId="164" fontId="7" fillId="0" borderId="0" xfId="0" applyFont="1" applyAlignment="1" applyProtection="1">
      <alignment horizontal="right"/>
      <protection hidden="1"/>
    </xf>
    <xf numFmtId="164" fontId="7" fillId="2" borderId="5" xfId="0" applyFont="1" applyFill="1" applyBorder="1" applyAlignment="1" applyProtection="1">
      <alignment horizontal="center"/>
      <protection hidden="1" locked="0"/>
    </xf>
    <xf numFmtId="164" fontId="5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 horizontal="right"/>
      <protection hidden="1"/>
    </xf>
    <xf numFmtId="164" fontId="8" fillId="2" borderId="5" xfId="0" applyFont="1" applyFill="1" applyBorder="1" applyAlignment="1" applyProtection="1">
      <alignment horizontal="center"/>
      <protection hidden="1" locked="0"/>
    </xf>
    <xf numFmtId="164" fontId="7" fillId="2" borderId="6" xfId="0" applyFont="1" applyFill="1" applyBorder="1" applyAlignment="1" applyProtection="1">
      <alignment horizontal="center"/>
      <protection hidden="1" locked="0"/>
    </xf>
    <xf numFmtId="164" fontId="8" fillId="2" borderId="7" xfId="0" applyFont="1" applyFill="1" applyBorder="1" applyAlignment="1" applyProtection="1">
      <alignment horizontal="center"/>
      <protection hidden="1" locked="0"/>
    </xf>
    <xf numFmtId="164" fontId="7" fillId="0" borderId="0" xfId="0" applyFont="1" applyAlignment="1">
      <alignment/>
    </xf>
    <xf numFmtId="164" fontId="6" fillId="0" borderId="3" xfId="0" applyFont="1" applyFill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6" fontId="8" fillId="0" borderId="3" xfId="0" applyNumberFormat="1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6" fontId="5" fillId="3" borderId="5" xfId="0" applyNumberFormat="1" applyFont="1" applyFill="1" applyBorder="1" applyAlignment="1" applyProtection="1">
      <alignment horizontal="center"/>
      <protection hidden="1"/>
    </xf>
    <xf numFmtId="164" fontId="7" fillId="2" borderId="4" xfId="0" applyFont="1" applyFill="1" applyBorder="1" applyAlignment="1" applyProtection="1">
      <alignment horizontal="center"/>
      <protection hidden="1" locked="0"/>
    </xf>
    <xf numFmtId="166" fontId="5" fillId="3" borderId="7" xfId="0" applyNumberFormat="1" applyFont="1" applyFill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  <xf numFmtId="164" fontId="8" fillId="2" borderId="2" xfId="0" applyFont="1" applyFill="1" applyBorder="1" applyAlignment="1" applyProtection="1">
      <alignment horizontal="center"/>
      <protection hidden="1" locked="0"/>
    </xf>
    <xf numFmtId="164" fontId="9" fillId="0" borderId="0" xfId="0" applyFont="1" applyAlignment="1" applyProtection="1">
      <alignment/>
      <protection hidden="1"/>
    </xf>
    <xf numFmtId="164" fontId="7" fillId="0" borderId="8" xfId="0" applyFont="1" applyBorder="1" applyAlignment="1" applyProtection="1">
      <alignment vertical="center"/>
      <protection hidden="1"/>
    </xf>
    <xf numFmtId="164" fontId="5" fillId="0" borderId="9" xfId="0" applyFont="1" applyBorder="1" applyAlignment="1" applyProtection="1">
      <alignment horizont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7" fillId="0" borderId="11" xfId="0" applyFont="1" applyBorder="1" applyAlignment="1" applyProtection="1">
      <alignment horizontal="center" vertical="center"/>
      <protection hidden="1"/>
    </xf>
    <xf numFmtId="164" fontId="7" fillId="0" borderId="12" xfId="0" applyFont="1" applyBorder="1" applyAlignment="1" applyProtection="1">
      <alignment horizontal="center" vertical="center"/>
      <protection hidden="1"/>
    </xf>
    <xf numFmtId="164" fontId="11" fillId="0" borderId="13" xfId="0" applyFont="1" applyBorder="1" applyAlignment="1" applyProtection="1">
      <alignment horizontal="center"/>
      <protection hidden="1"/>
    </xf>
    <xf numFmtId="164" fontId="7" fillId="0" borderId="14" xfId="0" applyFont="1" applyBorder="1" applyAlignment="1" applyProtection="1">
      <alignment horizontal="center" vertical="center"/>
      <protection hidden="1"/>
    </xf>
    <xf numFmtId="164" fontId="6" fillId="2" borderId="15" xfId="0" applyFont="1" applyFill="1" applyBorder="1" applyAlignment="1" applyProtection="1">
      <alignment/>
      <protection hidden="1" locked="0"/>
    </xf>
    <xf numFmtId="164" fontId="7" fillId="2" borderId="16" xfId="0" applyFont="1" applyFill="1" applyBorder="1" applyAlignment="1" applyProtection="1">
      <alignment horizontal="center"/>
      <protection hidden="1" locked="0"/>
    </xf>
    <xf numFmtId="166" fontId="6" fillId="0" borderId="17" xfId="0" applyNumberFormat="1" applyFont="1" applyBorder="1" applyAlignment="1" applyProtection="1">
      <alignment horizontal="center"/>
      <protection hidden="1"/>
    </xf>
    <xf numFmtId="167" fontId="12" fillId="0" borderId="18" xfId="0" applyNumberFormat="1" applyFont="1" applyFill="1" applyBorder="1" applyAlignment="1" applyProtection="1">
      <alignment horizontal="center"/>
      <protection hidden="1"/>
    </xf>
    <xf numFmtId="164" fontId="7" fillId="2" borderId="19" xfId="0" applyFont="1" applyFill="1" applyBorder="1" applyAlignment="1" applyProtection="1">
      <alignment/>
      <protection hidden="1" locked="0"/>
    </xf>
    <xf numFmtId="164" fontId="1" fillId="0" borderId="0" xfId="0" applyNumberFormat="1" applyFont="1" applyFill="1" applyAlignment="1">
      <alignment/>
    </xf>
    <xf numFmtId="164" fontId="6" fillId="2" borderId="20" xfId="0" applyFont="1" applyFill="1" applyBorder="1" applyAlignment="1" applyProtection="1">
      <alignment/>
      <protection hidden="1" locked="0"/>
    </xf>
    <xf numFmtId="164" fontId="7" fillId="2" borderId="21" xfId="0" applyFont="1" applyFill="1" applyBorder="1" applyAlignment="1" applyProtection="1">
      <alignment horizontal="center"/>
      <protection hidden="1" locked="0"/>
    </xf>
    <xf numFmtId="166" fontId="6" fillId="0" borderId="22" xfId="0" applyNumberFormat="1" applyFont="1" applyBorder="1" applyAlignment="1" applyProtection="1">
      <alignment horizontal="center"/>
      <protection hidden="1"/>
    </xf>
    <xf numFmtId="164" fontId="7" fillId="2" borderId="23" xfId="0" applyFont="1" applyFill="1" applyBorder="1" applyAlignment="1" applyProtection="1">
      <alignment/>
      <protection hidden="1" locked="0"/>
    </xf>
    <xf numFmtId="164" fontId="13" fillId="2" borderId="20" xfId="0" applyFont="1" applyFill="1" applyBorder="1" applyAlignment="1" applyProtection="1">
      <alignment/>
      <protection hidden="1" locked="0"/>
    </xf>
    <xf numFmtId="164" fontId="6" fillId="2" borderId="24" xfId="0" applyFont="1" applyFill="1" applyBorder="1" applyAlignment="1" applyProtection="1">
      <alignment/>
      <protection hidden="1" locked="0"/>
    </xf>
    <xf numFmtId="164" fontId="7" fillId="2" borderId="13" xfId="0" applyFont="1" applyFill="1" applyBorder="1" applyAlignment="1" applyProtection="1">
      <alignment horizontal="center"/>
      <protection hidden="1" locked="0"/>
    </xf>
    <xf numFmtId="166" fontId="6" fillId="0" borderId="25" xfId="0" applyNumberFormat="1" applyFont="1" applyBorder="1" applyAlignment="1" applyProtection="1">
      <alignment horizontal="center"/>
      <protection hidden="1"/>
    </xf>
    <xf numFmtId="167" fontId="12" fillId="0" borderId="26" xfId="0" applyNumberFormat="1" applyFont="1" applyFill="1" applyBorder="1" applyAlignment="1" applyProtection="1">
      <alignment horizontal="center"/>
      <protection hidden="1"/>
    </xf>
    <xf numFmtId="164" fontId="7" fillId="2" borderId="27" xfId="0" applyFont="1" applyFill="1" applyBorder="1" applyAlignment="1" applyProtection="1">
      <alignment/>
      <protection hidden="1" locked="0"/>
    </xf>
    <xf numFmtId="164" fontId="6" fillId="0" borderId="28" xfId="0" applyFont="1" applyBorder="1" applyAlignment="1">
      <alignment/>
    </xf>
    <xf numFmtId="164" fontId="7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4" fontId="5" fillId="0" borderId="29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5" fillId="0" borderId="30" xfId="0" applyFont="1" applyBorder="1" applyAlignment="1">
      <alignment horizontal="right"/>
    </xf>
    <xf numFmtId="164" fontId="5" fillId="2" borderId="21" xfId="0" applyFont="1" applyFill="1" applyBorder="1" applyAlignment="1" applyProtection="1">
      <alignment shrinkToFit="1"/>
      <protection locked="0"/>
    </xf>
    <xf numFmtId="164" fontId="5" fillId="0" borderId="31" xfId="0" applyFont="1" applyBorder="1" applyAlignment="1">
      <alignment horizontal="left" shrinkToFit="1"/>
    </xf>
    <xf numFmtId="164" fontId="5" fillId="2" borderId="21" xfId="0" applyFont="1" applyFill="1" applyBorder="1" applyAlignment="1" applyProtection="1">
      <alignment horizontal="left" shrinkToFit="1"/>
      <protection locked="0"/>
    </xf>
    <xf numFmtId="164" fontId="5" fillId="2" borderId="29" xfId="0" applyFont="1" applyFill="1" applyBorder="1" applyAlignment="1" applyProtection="1">
      <alignment horizontal="left" shrinkToFit="1"/>
      <protection locked="0"/>
    </xf>
    <xf numFmtId="164" fontId="5" fillId="0" borderId="28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5" fillId="2" borderId="17" xfId="0" applyFont="1" applyFill="1" applyBorder="1" applyAlignment="1" applyProtection="1">
      <alignment shrinkToFit="1"/>
      <protection locked="0"/>
    </xf>
    <xf numFmtId="164" fontId="5" fillId="2" borderId="9" xfId="0" applyFont="1" applyFill="1" applyBorder="1" applyAlignment="1" applyProtection="1">
      <alignment shrinkToFit="1"/>
      <protection locked="0"/>
    </xf>
    <xf numFmtId="164" fontId="5" fillId="0" borderId="0" xfId="0" applyFont="1" applyBorder="1" applyAlignment="1">
      <alignment horizontal="left" shrinkToFit="1"/>
    </xf>
    <xf numFmtId="164" fontId="5" fillId="2" borderId="9" xfId="0" applyFont="1" applyFill="1" applyBorder="1" applyAlignment="1" applyProtection="1">
      <alignment horizontal="left" shrinkToFit="1"/>
      <protection locked="0"/>
    </xf>
    <xf numFmtId="164" fontId="5" fillId="2" borderId="22" xfId="0" applyFont="1" applyFill="1" applyBorder="1" applyAlignment="1" applyProtection="1">
      <alignment shrinkToFit="1"/>
      <protection locked="0"/>
    </xf>
    <xf numFmtId="164" fontId="5" fillId="2" borderId="18" xfId="0" applyFont="1" applyFill="1" applyBorder="1" applyAlignment="1" applyProtection="1">
      <alignment shrinkToFit="1"/>
      <protection locked="0"/>
    </xf>
    <xf numFmtId="164" fontId="5" fillId="2" borderId="32" xfId="0" applyFont="1" applyFill="1" applyBorder="1" applyAlignment="1" applyProtection="1">
      <alignment shrinkToFit="1"/>
      <protection locked="0"/>
    </xf>
    <xf numFmtId="164" fontId="5" fillId="2" borderId="33" xfId="0" applyFont="1" applyFill="1" applyBorder="1" applyAlignment="1" applyProtection="1">
      <alignment shrinkToFit="1"/>
      <protection locked="0"/>
    </xf>
    <xf numFmtId="164" fontId="5" fillId="2" borderId="34" xfId="0" applyFont="1" applyFill="1" applyBorder="1" applyAlignment="1" applyProtection="1">
      <alignment shrinkToFit="1"/>
      <protection locked="0"/>
    </xf>
    <xf numFmtId="164" fontId="5" fillId="2" borderId="13" xfId="0" applyFont="1" applyFill="1" applyBorder="1" applyAlignment="1" applyProtection="1">
      <alignment shrinkToFit="1"/>
      <protection locked="0"/>
    </xf>
    <xf numFmtId="164" fontId="1" fillId="0" borderId="11" xfId="0" applyFont="1" applyBorder="1" applyAlignment="1">
      <alignment/>
    </xf>
    <xf numFmtId="164" fontId="5" fillId="2" borderId="9" xfId="0" applyFont="1" applyFill="1" applyBorder="1" applyAlignment="1" applyProtection="1">
      <alignment horizontal="center" shrinkToFit="1"/>
      <protection locked="0"/>
    </xf>
    <xf numFmtId="164" fontId="5" fillId="2" borderId="21" xfId="0" applyFont="1" applyFill="1" applyBorder="1" applyAlignment="1" applyProtection="1">
      <alignment horizontal="center" shrinkToFit="1"/>
      <protection locked="0"/>
    </xf>
    <xf numFmtId="164" fontId="5" fillId="0" borderId="0" xfId="0" applyFont="1" applyAlignment="1">
      <alignment horizontal="left"/>
    </xf>
    <xf numFmtId="164" fontId="5" fillId="2" borderId="13" xfId="0" applyFont="1" applyFill="1" applyBorder="1" applyAlignment="1" applyProtection="1">
      <alignment horizontal="left" shrinkToFit="1"/>
      <protection locked="0"/>
    </xf>
    <xf numFmtId="164" fontId="5" fillId="2" borderId="13" xfId="0" applyFont="1" applyFill="1" applyBorder="1" applyAlignment="1" applyProtection="1">
      <alignment horizontal="center" shrinkToFit="1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E8E8E8"/>
          <bgColor rgb="FFFFFFFF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ont>
        <b val="0"/>
        <color rgb="FFFFFFFF"/>
      </font>
      <border/>
    </dxf>
    <dxf>
      <font>
        <b val="0"/>
        <color rgb="FFFF0000"/>
      </font>
      <border/>
    </dxf>
    <dxf>
      <font>
        <b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8E8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85725</xdr:rowOff>
    </xdr:from>
    <xdr:to>
      <xdr:col>13</xdr:col>
      <xdr:colOff>609600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058275" y="523875"/>
          <a:ext cx="2762250" cy="4953000"/>
        </a:xfrm>
        <a:prstGeom prst="cloudCallout">
          <a:avLst>
            <a:gd name="adj1" fmla="val -55518"/>
            <a:gd name="adj2" fmla="val -55481"/>
          </a:avLst>
        </a:prstGeom>
        <a:solidFill>
          <a:srgbClr val="FFFFE1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Vypĺňajte iba šedo podfarbené bunky
</a:t>
          </a:r>
        </a:p>
      </xdr:txBody>
    </xdr:sp>
    <xdr:clientData/>
  </xdr:twoCellAnchor>
  <xdr:twoCellAnchor>
    <xdr:from>
      <xdr:col>10</xdr:col>
      <xdr:colOff>476250</xdr:colOff>
      <xdr:row>10</xdr:row>
      <xdr:rowOff>9525</xdr:rowOff>
    </xdr:from>
    <xdr:to>
      <xdr:col>12</xdr:col>
      <xdr:colOff>676275</xdr:colOff>
      <xdr:row>20</xdr:row>
      <xdr:rowOff>66675</xdr:rowOff>
    </xdr:to>
    <xdr:pic>
      <xdr:nvPicPr>
        <xdr:cNvPr id="2" name="Obrázk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2343150"/>
          <a:ext cx="172402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600075</xdr:colOff>
      <xdr:row>16</xdr:row>
      <xdr:rowOff>104775</xdr:rowOff>
    </xdr:from>
    <xdr:to>
      <xdr:col>14</xdr:col>
      <xdr:colOff>295275</xdr:colOff>
      <xdr:row>21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811000" y="3552825"/>
          <a:ext cx="457200" cy="1066800"/>
        </a:xfrm>
        <a:prstGeom prst="ellipse">
          <a:avLst/>
        </a:prstGeom>
        <a:solidFill>
          <a:srgbClr val="FFFFE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K74"/>
  <sheetViews>
    <sheetView showGridLines="0" tabSelected="1" zoomScale="75" zoomScaleNormal="75" zoomScaleSheetLayoutView="90" workbookViewId="0" topLeftCell="A1">
      <selection activeCell="K28" sqref="K28"/>
    </sheetView>
  </sheetViews>
  <sheetFormatPr defaultColWidth="11.421875" defaultRowHeight="12.75"/>
  <cols>
    <col min="1" max="1" width="5.28125" style="1" customWidth="1"/>
    <col min="2" max="2" width="31.140625" style="1" customWidth="1"/>
    <col min="3" max="7" width="10.8515625" style="2" customWidth="1"/>
    <col min="8" max="8" width="16.421875" style="2" customWidth="1"/>
    <col min="9" max="9" width="2.7109375" style="2" customWidth="1"/>
    <col min="10" max="10" width="24.00390625" style="1" customWidth="1"/>
    <col min="11" max="11" width="11.421875" style="3" customWidth="1"/>
    <col min="12" max="16384" width="11.421875" style="1" customWidth="1"/>
  </cols>
  <sheetData>
    <row r="1" spans="2:11" s="4" customFormat="1" ht="34.5" customHeight="1">
      <c r="B1" s="5" t="s">
        <v>0</v>
      </c>
      <c r="C1" s="6"/>
      <c r="D1" s="7"/>
      <c r="E1" s="8"/>
      <c r="F1" s="9"/>
      <c r="G1" s="10" t="s">
        <v>1</v>
      </c>
      <c r="H1" s="9"/>
      <c r="I1" s="11"/>
      <c r="J1" s="11"/>
      <c r="K1" s="12"/>
    </row>
    <row r="2" spans="2:10" ht="28.5" customHeight="1">
      <c r="B2" s="13"/>
      <c r="C2" s="14" t="s">
        <v>2</v>
      </c>
      <c r="D2" s="15" t="s">
        <v>3</v>
      </c>
      <c r="E2" s="16"/>
      <c r="F2" s="16"/>
      <c r="G2" s="16"/>
      <c r="H2" s="16"/>
      <c r="I2" s="13"/>
      <c r="J2" s="13"/>
    </row>
    <row r="3" spans="2:10" ht="15">
      <c r="B3" s="17" t="s">
        <v>4</v>
      </c>
      <c r="C3" s="18"/>
      <c r="D3" s="19" t="s">
        <v>5</v>
      </c>
      <c r="E3" s="20"/>
      <c r="F3" s="19"/>
      <c r="G3" s="21" t="s">
        <v>6</v>
      </c>
      <c r="H3" s="19"/>
      <c r="I3" s="16"/>
      <c r="J3" s="22">
        <f>C3-C4-C7</f>
        <v>0</v>
      </c>
    </row>
    <row r="4" spans="2:10" ht="15">
      <c r="B4" s="17" t="s">
        <v>7</v>
      </c>
      <c r="C4" s="23"/>
      <c r="D4" s="19" t="s">
        <v>8</v>
      </c>
      <c r="E4" s="24" t="str">
        <f>IF($C$3=0," ",C4/($C$3/100))</f>
        <v> </v>
      </c>
      <c r="F4" s="19"/>
      <c r="G4" s="25" t="s">
        <v>9</v>
      </c>
      <c r="H4" s="16"/>
      <c r="I4" s="16"/>
      <c r="J4" s="26">
        <f>SUM(J5:J6)</f>
        <v>0</v>
      </c>
    </row>
    <row r="5" spans="1:10" ht="15">
      <c r="A5" s="27" t="str">
        <f>IF($C$4&gt;=C5," "," !!!")</f>
        <v> </v>
      </c>
      <c r="B5" s="28" t="s">
        <v>10</v>
      </c>
      <c r="C5" s="29"/>
      <c r="D5" s="19" t="s">
        <v>8</v>
      </c>
      <c r="E5" s="24" t="str">
        <f>IF($C$3=0," ",C5/($C$3/100))</f>
        <v> </v>
      </c>
      <c r="F5" s="19"/>
      <c r="G5" s="30"/>
      <c r="H5" s="31" t="s">
        <v>11</v>
      </c>
      <c r="I5" s="16"/>
      <c r="J5" s="32"/>
    </row>
    <row r="6" spans="1:10" ht="15">
      <c r="A6" s="27" t="str">
        <f>IF(AND($C$4&gt;=C6,$C$4&gt;=C6+C5)," ","!!!")</f>
        <v> </v>
      </c>
      <c r="B6" s="28" t="s">
        <v>12</v>
      </c>
      <c r="C6" s="33"/>
      <c r="D6" s="19" t="s">
        <v>8</v>
      </c>
      <c r="E6" s="24" t="str">
        <f>IF($C$3=0," ",C6/($C$3/100))</f>
        <v> </v>
      </c>
      <c r="F6" s="19"/>
      <c r="G6" s="30"/>
      <c r="H6" s="25" t="s">
        <v>13</v>
      </c>
      <c r="I6" s="16"/>
      <c r="J6" s="34"/>
    </row>
    <row r="7" spans="1:10" ht="15.75">
      <c r="A7" s="35"/>
      <c r="B7" s="17" t="s">
        <v>14</v>
      </c>
      <c r="C7" s="36">
        <f>C8+C9+C10</f>
        <v>0</v>
      </c>
      <c r="D7" s="19" t="s">
        <v>8</v>
      </c>
      <c r="E7" s="37" t="str">
        <f>IF($C$3=0," ",C7/($C$3/100))</f>
        <v> </v>
      </c>
      <c r="F7" s="19"/>
      <c r="G7" s="38" t="s">
        <v>15</v>
      </c>
      <c r="H7" s="30"/>
      <c r="I7" s="30"/>
      <c r="J7" s="39">
        <f>IF(J9=0," ",SUM(J8:J9))</f>
        <v>0</v>
      </c>
    </row>
    <row r="8" spans="1:10" ht="15">
      <c r="A8" s="27"/>
      <c r="B8" s="28" t="s">
        <v>16</v>
      </c>
      <c r="C8" s="29"/>
      <c r="D8" s="19"/>
      <c r="E8" s="19"/>
      <c r="F8" s="19"/>
      <c r="G8" s="40"/>
      <c r="H8" s="40" t="s">
        <v>17</v>
      </c>
      <c r="I8" s="16"/>
      <c r="J8" s="41" t="str">
        <f>IF(C4+C7=0," ",J5/(C4+C7))</f>
        <v> </v>
      </c>
    </row>
    <row r="9" spans="1:10" ht="15">
      <c r="A9" s="27"/>
      <c r="B9" s="28" t="s">
        <v>18</v>
      </c>
      <c r="C9" s="42"/>
      <c r="D9" s="19"/>
      <c r="E9" s="19"/>
      <c r="F9" s="19"/>
      <c r="G9" s="16"/>
      <c r="H9" s="40" t="s">
        <v>13</v>
      </c>
      <c r="I9" s="16"/>
      <c r="J9" s="43" t="str">
        <f>IF(C4+C7=0," ",J6/(C4+C7))</f>
        <v> </v>
      </c>
    </row>
    <row r="10" spans="1:10" ht="15">
      <c r="A10" s="27"/>
      <c r="B10" s="44" t="s">
        <v>19</v>
      </c>
      <c r="C10" s="33"/>
      <c r="D10" s="19"/>
      <c r="E10" s="19"/>
      <c r="F10" s="19"/>
      <c r="G10" s="16"/>
      <c r="H10" s="16"/>
      <c r="I10" s="16"/>
      <c r="J10" s="45"/>
    </row>
    <row r="11" spans="2:10" ht="15">
      <c r="B11" s="17" t="s">
        <v>20</v>
      </c>
      <c r="C11" s="36">
        <f>C8+C9</f>
        <v>0</v>
      </c>
      <c r="D11" s="19"/>
      <c r="E11" s="19"/>
      <c r="F11" s="19"/>
      <c r="G11" s="40" t="s">
        <v>21</v>
      </c>
      <c r="H11" s="16"/>
      <c r="I11" s="16"/>
      <c r="J11" s="46" t="s">
        <v>22</v>
      </c>
    </row>
    <row r="12" spans="2:10" ht="15">
      <c r="B12" s="47" t="str">
        <f>IF($C$4+$C$7+$J$3=$C$3," "," Pozor, nesedia počty žiakov, skontroluj si to !!!")</f>
        <v> </v>
      </c>
      <c r="C12" s="19"/>
      <c r="D12" s="19"/>
      <c r="E12" s="19"/>
      <c r="F12" s="19"/>
      <c r="G12" s="40" t="s">
        <v>23</v>
      </c>
      <c r="H12" s="16"/>
      <c r="I12" s="16"/>
      <c r="J12" s="34" t="s">
        <v>22</v>
      </c>
    </row>
    <row r="13" spans="2:10" ht="12.75">
      <c r="B13" s="13"/>
      <c r="C13" s="16"/>
      <c r="D13" s="16"/>
      <c r="E13" s="16"/>
      <c r="F13" s="16"/>
      <c r="G13" s="16"/>
      <c r="H13" s="16"/>
      <c r="I13" s="16"/>
      <c r="J13" s="13"/>
    </row>
    <row r="14" spans="2:10" ht="12.75" customHeight="1">
      <c r="B14" s="48" t="s">
        <v>24</v>
      </c>
      <c r="C14" s="49" t="s">
        <v>25</v>
      </c>
      <c r="D14" s="49"/>
      <c r="E14" s="49"/>
      <c r="F14" s="49"/>
      <c r="G14" s="49"/>
      <c r="H14" s="50" t="s">
        <v>26</v>
      </c>
      <c r="I14" s="51"/>
      <c r="J14" s="52" t="s">
        <v>27</v>
      </c>
    </row>
    <row r="15" spans="2:10" ht="15.75" customHeight="1">
      <c r="B15" s="48"/>
      <c r="C15" s="53">
        <v>1</v>
      </c>
      <c r="D15" s="53">
        <v>2</v>
      </c>
      <c r="E15" s="53">
        <v>3</v>
      </c>
      <c r="F15" s="53">
        <v>4</v>
      </c>
      <c r="G15" s="53">
        <v>5</v>
      </c>
      <c r="H15" s="50"/>
      <c r="I15" s="54"/>
      <c r="J15" s="52"/>
    </row>
    <row r="16" spans="1:11" ht="16.5" customHeight="1">
      <c r="A16" s="2">
        <v>1</v>
      </c>
      <c r="B16" s="55" t="s">
        <v>28</v>
      </c>
      <c r="C16" s="56"/>
      <c r="D16" s="56"/>
      <c r="E16" s="56"/>
      <c r="F16" s="56"/>
      <c r="G16" s="56"/>
      <c r="H16" s="57" t="str">
        <f>IF(I16=0," ",(C16*$C$15+$D$15*D16+$E$15*E16+$F$15*F16+$G$15*G16)/SUM(C16:G16))</f>
        <v> </v>
      </c>
      <c r="I16" s="58">
        <f>SUM(C16:G16)</f>
        <v>0</v>
      </c>
      <c r="J16" s="59"/>
      <c r="K16" s="60"/>
    </row>
    <row r="17" spans="1:11" ht="16.5" customHeight="1">
      <c r="A17" s="2">
        <v>2</v>
      </c>
      <c r="B17" s="61" t="s">
        <v>29</v>
      </c>
      <c r="C17" s="62"/>
      <c r="D17" s="62"/>
      <c r="E17" s="62"/>
      <c r="F17" s="62"/>
      <c r="G17" s="62"/>
      <c r="H17" s="63" t="str">
        <f>IF(I17=0," ",(C17*$C$15+$D$15*D17+$E$15*E17+$F$15*F17+$G$15*G17)/SUM(C17:G17))</f>
        <v> </v>
      </c>
      <c r="I17" s="58">
        <f>SUM(C17:G17)</f>
        <v>0</v>
      </c>
      <c r="J17" s="64"/>
      <c r="K17" s="60"/>
    </row>
    <row r="18" spans="1:11" ht="16.5" customHeight="1">
      <c r="A18" s="2">
        <v>3</v>
      </c>
      <c r="B18" s="61" t="s">
        <v>30</v>
      </c>
      <c r="C18" s="62"/>
      <c r="D18" s="62"/>
      <c r="E18" s="62"/>
      <c r="F18" s="62"/>
      <c r="G18" s="62"/>
      <c r="H18" s="63" t="str">
        <f>IF(I18=0," ",(C18*$C$15+$D$15*D18+$E$15*E18+$F$15*F18+$G$15*G18)/SUM(C18:G18))</f>
        <v> </v>
      </c>
      <c r="I18" s="58">
        <f>SUM(C18:G18)</f>
        <v>0</v>
      </c>
      <c r="J18" s="64"/>
      <c r="K18" s="60"/>
    </row>
    <row r="19" spans="1:11" ht="16.5" customHeight="1">
      <c r="A19" s="2">
        <v>4</v>
      </c>
      <c r="B19" s="61"/>
      <c r="C19" s="62"/>
      <c r="D19" s="62"/>
      <c r="E19" s="62"/>
      <c r="F19" s="62"/>
      <c r="G19" s="62"/>
      <c r="H19" s="63" t="str">
        <f>IF(I19=0," ",(C19*$C$15+$D$15*D19+$E$15*E19+$F$15*F19+$G$15*G19)/SUM(C19:G19))</f>
        <v> </v>
      </c>
      <c r="I19" s="58">
        <f>SUM(C19:G19)</f>
        <v>0</v>
      </c>
      <c r="J19" s="64"/>
      <c r="K19" s="60"/>
    </row>
    <row r="20" spans="1:11" ht="16.5" customHeight="1">
      <c r="A20" s="2">
        <v>5</v>
      </c>
      <c r="B20" s="61"/>
      <c r="C20" s="62"/>
      <c r="D20" s="62"/>
      <c r="E20" s="62"/>
      <c r="F20" s="62"/>
      <c r="G20" s="62"/>
      <c r="H20" s="63" t="str">
        <f>IF(I20=0," ",(C20*$C$15+$D$15*D20+$E$15*E20+$F$15*F20+$G$15*G20)/SUM(C20:G20))</f>
        <v> </v>
      </c>
      <c r="I20" s="58">
        <f>SUM(C20:G20)</f>
        <v>0</v>
      </c>
      <c r="J20" s="64"/>
      <c r="K20" s="60"/>
    </row>
    <row r="21" spans="1:11" ht="16.5" customHeight="1">
      <c r="A21" s="2">
        <v>6</v>
      </c>
      <c r="B21" s="61"/>
      <c r="C21" s="62"/>
      <c r="D21" s="62"/>
      <c r="E21" s="62"/>
      <c r="F21" s="62"/>
      <c r="G21" s="62"/>
      <c r="H21" s="63" t="str">
        <f>IF(I21=0," ",(C21*$C$15+$D$15*D21+$E$15*E21+$F$15*F21+$G$15*G21)/SUM(C21:G21))</f>
        <v> </v>
      </c>
      <c r="I21" s="58">
        <f>SUM(C21:G21)</f>
        <v>0</v>
      </c>
      <c r="J21" s="64"/>
      <c r="K21" s="60"/>
    </row>
    <row r="22" spans="1:11" ht="16.5" customHeight="1">
      <c r="A22" s="2">
        <v>7</v>
      </c>
      <c r="B22" s="61"/>
      <c r="C22" s="62"/>
      <c r="D22" s="62"/>
      <c r="E22" s="62"/>
      <c r="F22" s="62"/>
      <c r="G22" s="62"/>
      <c r="H22" s="63" t="str">
        <f>IF(I22=0," ",(C22*$C$15+$D$15*D22+$E$15*E22+$F$15*F22+$G$15*G22)/SUM(C22:G22))</f>
        <v> </v>
      </c>
      <c r="I22" s="58">
        <f>SUM(C22:G22)</f>
        <v>0</v>
      </c>
      <c r="J22" s="64"/>
      <c r="K22" s="60"/>
    </row>
    <row r="23" spans="1:11" ht="16.5" customHeight="1">
      <c r="A23" s="2">
        <v>8</v>
      </c>
      <c r="B23" s="61"/>
      <c r="C23" s="62"/>
      <c r="D23" s="62"/>
      <c r="E23" s="62"/>
      <c r="F23" s="62"/>
      <c r="G23" s="62"/>
      <c r="H23" s="63" t="str">
        <f>IF(I23=0," ",(C23*$C$15+$D$15*D23+$E$15*E23+$F$15*F23+$G$15*G23)/SUM(C23:G23))</f>
        <v> </v>
      </c>
      <c r="I23" s="58">
        <f>SUM(C23:G23)</f>
        <v>0</v>
      </c>
      <c r="J23" s="64"/>
      <c r="K23" s="60"/>
    </row>
    <row r="24" spans="1:11" ht="16.5" customHeight="1">
      <c r="A24" s="2">
        <v>9</v>
      </c>
      <c r="B24" s="61"/>
      <c r="C24" s="62"/>
      <c r="D24" s="62"/>
      <c r="E24" s="62"/>
      <c r="F24" s="62"/>
      <c r="G24" s="62"/>
      <c r="H24" s="63" t="str">
        <f>IF(I24=0," ",(C24*$C$15+$D$15*D24+$E$15*E24+$F$15*F24+$G$15*G24)/SUM(C24:G24))</f>
        <v> </v>
      </c>
      <c r="I24" s="58">
        <f>SUM(C24:G24)</f>
        <v>0</v>
      </c>
      <c r="J24" s="64"/>
      <c r="K24" s="60"/>
    </row>
    <row r="25" spans="1:11" ht="16.5" customHeight="1">
      <c r="A25" s="2">
        <v>10</v>
      </c>
      <c r="B25" s="65"/>
      <c r="C25" s="62"/>
      <c r="D25" s="62"/>
      <c r="E25" s="62"/>
      <c r="F25" s="62"/>
      <c r="G25" s="62"/>
      <c r="H25" s="63" t="str">
        <f>IF(I25=0," ",(C25*$C$15+$D$15*D25+$E$15*E25+$F$15*F25+$G$15*G25)/SUM(C25:G25))</f>
        <v> </v>
      </c>
      <c r="I25" s="58">
        <f>SUM(C25:G25)</f>
        <v>0</v>
      </c>
      <c r="J25" s="64"/>
      <c r="K25" s="60"/>
    </row>
    <row r="26" spans="1:11" ht="16.5" customHeight="1">
      <c r="A26" s="2">
        <v>11</v>
      </c>
      <c r="B26" s="65"/>
      <c r="C26" s="62"/>
      <c r="D26" s="62"/>
      <c r="E26" s="62"/>
      <c r="F26" s="62"/>
      <c r="G26" s="62"/>
      <c r="H26" s="63" t="str">
        <f>IF(I26=0," ",(C26*$C$15+$D$15*D26+$E$15*E26+$F$15*F26+$G$15*G26)/SUM(C26:G26))</f>
        <v> </v>
      </c>
      <c r="I26" s="58">
        <f>SUM(C26:G26)</f>
        <v>0</v>
      </c>
      <c r="J26" s="64"/>
      <c r="K26" s="60"/>
    </row>
    <row r="27" spans="1:11" ht="16.5" customHeight="1">
      <c r="A27" s="2">
        <v>12</v>
      </c>
      <c r="B27" s="61"/>
      <c r="C27" s="62"/>
      <c r="D27" s="62"/>
      <c r="E27" s="62"/>
      <c r="F27" s="62"/>
      <c r="G27" s="62"/>
      <c r="H27" s="63" t="str">
        <f>IF(I27=0," ",(C27*$C$15+$D$15*D27+$E$15*E27+$F$15*F27+$G$15*G27)/SUM(C27:G27))</f>
        <v> </v>
      </c>
      <c r="I27" s="58">
        <f>SUM(C27:G27)</f>
        <v>0</v>
      </c>
      <c r="J27" s="64"/>
      <c r="K27" s="60"/>
    </row>
    <row r="28" spans="1:11" ht="16.5" customHeight="1">
      <c r="A28" s="2">
        <v>13</v>
      </c>
      <c r="B28" s="61"/>
      <c r="C28" s="62"/>
      <c r="D28" s="62"/>
      <c r="E28" s="62"/>
      <c r="F28" s="62"/>
      <c r="G28" s="62"/>
      <c r="H28" s="63" t="str">
        <f>IF(I28=0," ",(C28*$C$15+$D$15*D28+$E$15*E28+$F$15*F28+$G$15*G28)/SUM(C28:G28))</f>
        <v> </v>
      </c>
      <c r="I28" s="58">
        <f>SUM(C28:G28)</f>
        <v>0</v>
      </c>
      <c r="J28" s="64"/>
      <c r="K28" s="60"/>
    </row>
    <row r="29" spans="1:11" ht="16.5" customHeight="1">
      <c r="A29" s="2">
        <v>14</v>
      </c>
      <c r="B29" s="61"/>
      <c r="C29" s="62"/>
      <c r="D29" s="62"/>
      <c r="E29" s="62"/>
      <c r="F29" s="62"/>
      <c r="G29" s="62"/>
      <c r="H29" s="63" t="str">
        <f>IF(I29=0," ",(C29*$C$15+$D$15*D29+$E$15*E29+$F$15*F29+$G$15*G29)/SUM(C29:G29))</f>
        <v> </v>
      </c>
      <c r="I29" s="58">
        <f>SUM(C29:G29)</f>
        <v>0</v>
      </c>
      <c r="J29" s="64"/>
      <c r="K29" s="60"/>
    </row>
    <row r="30" spans="1:11" ht="16.5" customHeight="1">
      <c r="A30" s="2">
        <v>15</v>
      </c>
      <c r="B30" s="61"/>
      <c r="C30" s="62"/>
      <c r="D30" s="62"/>
      <c r="E30" s="62"/>
      <c r="F30" s="62"/>
      <c r="G30" s="62"/>
      <c r="H30" s="63" t="str">
        <f>IF(I30=0," ",(C30*$C$15+$D$15*D30+$E$15*E30+$F$15*F30+$G$15*G30)/SUM(C30:G30))</f>
        <v> </v>
      </c>
      <c r="I30" s="58">
        <f>SUM(C30:G30)</f>
        <v>0</v>
      </c>
      <c r="J30" s="64"/>
      <c r="K30" s="60"/>
    </row>
    <row r="31" spans="1:11" ht="16.5" customHeight="1">
      <c r="A31" s="2">
        <v>16</v>
      </c>
      <c r="B31" s="61"/>
      <c r="C31" s="62"/>
      <c r="D31" s="62"/>
      <c r="E31" s="62"/>
      <c r="F31" s="62"/>
      <c r="G31" s="62"/>
      <c r="H31" s="63" t="str">
        <f>IF(I31=0," ",(C31*$C$15+$D$15*D31+$E$15*E31+$F$15*F31+$G$15*G31)/SUM(C31:G31))</f>
        <v> </v>
      </c>
      <c r="I31" s="58">
        <f>SUM(C31:G31)</f>
        <v>0</v>
      </c>
      <c r="J31" s="64"/>
      <c r="K31" s="60"/>
    </row>
    <row r="32" spans="1:11" ht="16.5" customHeight="1">
      <c r="A32" s="2">
        <v>17</v>
      </c>
      <c r="B32" s="61"/>
      <c r="C32" s="62"/>
      <c r="D32" s="62"/>
      <c r="E32" s="62"/>
      <c r="F32" s="62"/>
      <c r="G32" s="62"/>
      <c r="H32" s="63" t="str">
        <f>IF(I32=0," ",(C32*$C$15+$D$15*D32+$E$15*E32+$F$15*F32+$G$15*G32)/SUM(C32:G32))</f>
        <v> </v>
      </c>
      <c r="I32" s="58">
        <f>SUM(C32:G32)</f>
        <v>0</v>
      </c>
      <c r="J32" s="64"/>
      <c r="K32" s="60"/>
    </row>
    <row r="33" spans="1:11" ht="16.5" customHeight="1">
      <c r="A33" s="2">
        <v>18</v>
      </c>
      <c r="B33" s="61"/>
      <c r="C33" s="62"/>
      <c r="D33" s="62"/>
      <c r="E33" s="62"/>
      <c r="F33" s="62"/>
      <c r="G33" s="62"/>
      <c r="H33" s="63" t="str">
        <f>IF(I33=0," ",(C33*$C$15+$D$15*D33+$E$15*E33+$F$15*F33+$G$15*G33)/SUM(C33:G33))</f>
        <v> </v>
      </c>
      <c r="I33" s="58">
        <f>SUM(C33:G33)</f>
        <v>0</v>
      </c>
      <c r="J33" s="64"/>
      <c r="K33" s="60"/>
    </row>
    <row r="34" spans="1:11" ht="16.5" customHeight="1">
      <c r="A34" s="2">
        <v>19</v>
      </c>
      <c r="B34" s="61"/>
      <c r="C34" s="62"/>
      <c r="D34" s="62"/>
      <c r="E34" s="62"/>
      <c r="F34" s="62"/>
      <c r="G34" s="62"/>
      <c r="H34" s="63" t="str">
        <f>IF(I34=0," ",(C34*$C$15+$D$15*D34+$E$15*E34+$F$15*F34+$G$15*G34)/SUM(C34:G34))</f>
        <v> </v>
      </c>
      <c r="I34" s="58">
        <f>SUM(C34:G34)</f>
        <v>0</v>
      </c>
      <c r="J34" s="64"/>
      <c r="K34" s="60"/>
    </row>
    <row r="35" spans="1:11" ht="16.5" customHeight="1">
      <c r="A35" s="2">
        <v>20</v>
      </c>
      <c r="B35" s="61"/>
      <c r="C35" s="62"/>
      <c r="D35" s="62"/>
      <c r="E35" s="62"/>
      <c r="F35" s="62"/>
      <c r="G35" s="62"/>
      <c r="H35" s="63" t="str">
        <f>IF(I35=0," ",(C35*$C$15+$D$15*D35+$E$15*E35+$F$15*F35+$G$15*G35)/SUM(C35:G35))</f>
        <v> </v>
      </c>
      <c r="I35" s="58">
        <f>SUM(C35:G35)</f>
        <v>0</v>
      </c>
      <c r="J35" s="64"/>
      <c r="K35" s="60"/>
    </row>
    <row r="36" spans="1:11" ht="16.5" customHeight="1">
      <c r="A36" s="2">
        <v>21</v>
      </c>
      <c r="B36" s="61"/>
      <c r="C36" s="62"/>
      <c r="D36" s="62"/>
      <c r="E36" s="62"/>
      <c r="F36" s="62"/>
      <c r="G36" s="62"/>
      <c r="H36" s="63" t="str">
        <f>IF(I36=0," ",(C36*$C$15+$D$15*D36+$E$15*E36+$F$15*F36+$G$15*G36)/SUM(C36:G36))</f>
        <v> </v>
      </c>
      <c r="I36" s="58">
        <f>SUM(C36:G36)</f>
        <v>0</v>
      </c>
      <c r="J36" s="64"/>
      <c r="K36" s="60"/>
    </row>
    <row r="37" spans="1:11" ht="16.5" customHeight="1">
      <c r="A37" s="2">
        <v>22</v>
      </c>
      <c r="B37" s="61"/>
      <c r="C37" s="62"/>
      <c r="D37" s="62"/>
      <c r="E37" s="62"/>
      <c r="F37" s="62"/>
      <c r="G37" s="62"/>
      <c r="H37" s="63" t="str">
        <f>IF(I37=0," ",(C37*$C$15+$D$15*D37+$E$15*E37+$F$15*F37+$G$15*G37)/SUM(C37:G37))</f>
        <v> </v>
      </c>
      <c r="I37" s="58">
        <f>SUM(C37:G37)</f>
        <v>0</v>
      </c>
      <c r="J37" s="64"/>
      <c r="K37" s="60"/>
    </row>
    <row r="38" spans="1:11" ht="16.5" customHeight="1">
      <c r="A38" s="2">
        <v>23</v>
      </c>
      <c r="B38" s="61"/>
      <c r="C38" s="62"/>
      <c r="D38" s="62"/>
      <c r="E38" s="62"/>
      <c r="F38" s="62"/>
      <c r="G38" s="62"/>
      <c r="H38" s="63" t="str">
        <f>IF(I38=0," ",(C38*$C$15+$D$15*D38+$E$15*E38+$F$15*F38+$G$15*G38)/SUM(C38:G38))</f>
        <v> </v>
      </c>
      <c r="I38" s="58">
        <f>SUM(C38:G38)</f>
        <v>0</v>
      </c>
      <c r="J38" s="64"/>
      <c r="K38" s="60"/>
    </row>
    <row r="39" spans="1:11" ht="16.5" customHeight="1">
      <c r="A39" s="2">
        <v>24</v>
      </c>
      <c r="B39" s="61"/>
      <c r="C39" s="62"/>
      <c r="D39" s="62"/>
      <c r="E39" s="62"/>
      <c r="F39" s="62"/>
      <c r="G39" s="62"/>
      <c r="H39" s="63" t="str">
        <f>IF(I39=0," ",(C39*$C$15+$D$15*D39+$E$15*E39+$F$15*F39+$G$15*G39)/SUM(C39:G39))</f>
        <v> </v>
      </c>
      <c r="I39" s="58">
        <f>SUM(C39:G39)</f>
        <v>0</v>
      </c>
      <c r="J39" s="64"/>
      <c r="K39" s="60"/>
    </row>
    <row r="40" spans="1:11" ht="16.5" customHeight="1">
      <c r="A40" s="2">
        <v>25</v>
      </c>
      <c r="B40" s="66"/>
      <c r="C40" s="67"/>
      <c r="D40" s="67"/>
      <c r="E40" s="67"/>
      <c r="F40" s="67"/>
      <c r="G40" s="67"/>
      <c r="H40" s="68" t="str">
        <f>IF(I40=0," ",(C40*$C$15+$D$15*D40+$E$15*E40+$F$15*F40+$G$15*G40)/SUM(C40:G40))</f>
        <v> </v>
      </c>
      <c r="I40" s="69">
        <f>SUM(C40:G40)</f>
        <v>0</v>
      </c>
      <c r="J40" s="70"/>
      <c r="K40" s="60"/>
    </row>
    <row r="41" ht="4.5" customHeight="1">
      <c r="C41" s="71"/>
    </row>
    <row r="42" spans="2:10" ht="19.5">
      <c r="B42" s="35" t="s">
        <v>31</v>
      </c>
      <c r="C42" s="72"/>
      <c r="D42" s="73" t="e">
        <f>AVERAGE(H16:H40)</f>
        <v>#DIV/0!</v>
      </c>
      <c r="J42" s="74" t="s">
        <v>32</v>
      </c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 t="s">
        <v>33</v>
      </c>
    </row>
    <row r="44" spans="2:10" ht="13.5">
      <c r="B44" s="75" t="s">
        <v>34</v>
      </c>
      <c r="C44" s="76"/>
      <c r="D44" s="78"/>
      <c r="E44" s="78"/>
      <c r="F44" s="78"/>
      <c r="G44" s="78"/>
      <c r="H44" s="78"/>
      <c r="I44" s="79"/>
      <c r="J44" s="78"/>
    </row>
    <row r="45" spans="2:10" ht="13.5">
      <c r="B45" s="75"/>
      <c r="C45" s="76"/>
      <c r="D45" s="78"/>
      <c r="E45" s="78"/>
      <c r="F45" s="78"/>
      <c r="G45" s="78"/>
      <c r="H45" s="78"/>
      <c r="I45" s="79"/>
      <c r="J45" s="80"/>
    </row>
    <row r="46" spans="2:10" ht="13.5">
      <c r="B46" s="75"/>
      <c r="C46" s="76"/>
      <c r="D46" s="78"/>
      <c r="E46" s="78"/>
      <c r="F46" s="78"/>
      <c r="G46" s="78"/>
      <c r="H46" s="78"/>
      <c r="I46" s="79"/>
      <c r="J46" s="80"/>
    </row>
    <row r="47" spans="2:10" ht="13.5">
      <c r="B47" s="75"/>
      <c r="C47" s="76"/>
      <c r="D47" s="78"/>
      <c r="E47" s="78"/>
      <c r="F47" s="78"/>
      <c r="G47" s="78"/>
      <c r="H47" s="78"/>
      <c r="I47" s="79"/>
      <c r="J47" s="80"/>
    </row>
    <row r="48" spans="2:10" ht="13.5">
      <c r="B48" s="75"/>
      <c r="C48" s="76"/>
      <c r="D48" s="78"/>
      <c r="E48" s="78"/>
      <c r="F48" s="78"/>
      <c r="G48" s="78"/>
      <c r="H48" s="78"/>
      <c r="I48" s="79"/>
      <c r="J48" s="80"/>
    </row>
    <row r="49" spans="2:10" ht="13.5">
      <c r="B49" s="75"/>
      <c r="C49" s="76"/>
      <c r="D49" s="78"/>
      <c r="E49" s="78"/>
      <c r="F49" s="78"/>
      <c r="G49" s="78"/>
      <c r="H49" s="78"/>
      <c r="I49" s="79"/>
      <c r="J49" s="80"/>
    </row>
    <row r="50" spans="2:10" ht="13.5">
      <c r="B50" s="75"/>
      <c r="C50" s="76"/>
      <c r="D50" s="78"/>
      <c r="E50" s="78"/>
      <c r="F50" s="78"/>
      <c r="G50" s="78"/>
      <c r="H50" s="78"/>
      <c r="I50" s="79"/>
      <c r="J50" s="80"/>
    </row>
    <row r="51" spans="2:10" ht="13.5">
      <c r="B51" s="75"/>
      <c r="C51" s="76"/>
      <c r="D51" s="78"/>
      <c r="E51" s="78"/>
      <c r="F51" s="78"/>
      <c r="G51" s="78"/>
      <c r="H51" s="78"/>
      <c r="I51" s="79"/>
      <c r="J51" s="80"/>
    </row>
    <row r="52" spans="2:10" ht="13.5">
      <c r="B52" s="75"/>
      <c r="C52" s="76"/>
      <c r="D52" s="78"/>
      <c r="E52" s="78"/>
      <c r="F52" s="78"/>
      <c r="G52" s="78"/>
      <c r="H52" s="78"/>
      <c r="I52" s="79"/>
      <c r="J52" s="80"/>
    </row>
    <row r="53" spans="2:10" ht="13.5">
      <c r="B53" s="75"/>
      <c r="C53" s="76"/>
      <c r="D53" s="78"/>
      <c r="E53" s="78"/>
      <c r="F53" s="78"/>
      <c r="G53" s="78"/>
      <c r="H53" s="78"/>
      <c r="I53" s="79"/>
      <c r="J53" s="81"/>
    </row>
    <row r="54" spans="2:10" ht="13.5">
      <c r="B54" s="82" t="s">
        <v>35</v>
      </c>
      <c r="C54" s="83"/>
      <c r="D54" s="84"/>
      <c r="E54" s="84"/>
      <c r="F54" s="85"/>
      <c r="G54" s="85"/>
      <c r="H54" s="85"/>
      <c r="I54" s="86"/>
      <c r="J54" s="87"/>
    </row>
    <row r="55" spans="2:10" ht="13.5">
      <c r="B55" s="75"/>
      <c r="C55" s="76"/>
      <c r="D55" s="88"/>
      <c r="E55" s="88"/>
      <c r="F55" s="78"/>
      <c r="G55" s="78"/>
      <c r="H55" s="78"/>
      <c r="I55" s="86"/>
      <c r="J55" s="80"/>
    </row>
    <row r="56" spans="2:10" ht="13.5">
      <c r="B56" s="75"/>
      <c r="C56" s="76"/>
      <c r="D56" s="88"/>
      <c r="E56" s="88"/>
      <c r="F56" s="78"/>
      <c r="G56" s="78"/>
      <c r="H56" s="78"/>
      <c r="I56" s="86"/>
      <c r="J56" s="80"/>
    </row>
    <row r="57" spans="2:10" ht="13.5">
      <c r="B57" s="75"/>
      <c r="C57" s="76"/>
      <c r="D57" s="88"/>
      <c r="E57" s="88"/>
      <c r="F57" s="78"/>
      <c r="G57" s="78"/>
      <c r="H57" s="78"/>
      <c r="I57" s="86"/>
      <c r="J57" s="80"/>
    </row>
    <row r="58" spans="2:10" ht="13.5">
      <c r="B58" s="75"/>
      <c r="C58" s="76"/>
      <c r="D58" s="88"/>
      <c r="E58" s="89"/>
      <c r="F58" s="90"/>
      <c r="G58" s="91"/>
      <c r="H58" s="92"/>
      <c r="I58" s="86"/>
      <c r="J58" s="80"/>
    </row>
    <row r="59" spans="2:10" ht="13.5">
      <c r="B59" s="75"/>
      <c r="C59" s="76"/>
      <c r="D59" s="88"/>
      <c r="E59" s="89"/>
      <c r="F59" s="90"/>
      <c r="G59" s="91"/>
      <c r="H59" s="92"/>
      <c r="I59" s="86"/>
      <c r="J59" s="80"/>
    </row>
    <row r="60" spans="2:10" ht="13.5">
      <c r="B60" s="75"/>
      <c r="C60" s="76"/>
      <c r="D60" s="78"/>
      <c r="E60" s="78"/>
      <c r="F60" s="90"/>
      <c r="G60" s="91"/>
      <c r="H60" s="92"/>
      <c r="I60" s="86"/>
      <c r="J60" s="80"/>
    </row>
    <row r="61" spans="2:10" ht="13.5">
      <c r="B61" s="75"/>
      <c r="C61" s="76"/>
      <c r="D61" s="78"/>
      <c r="E61" s="78"/>
      <c r="F61" s="90"/>
      <c r="G61" s="91"/>
      <c r="H61" s="92"/>
      <c r="I61" s="86"/>
      <c r="J61" s="80"/>
    </row>
    <row r="62" spans="2:10" ht="13.5">
      <c r="B62" s="75"/>
      <c r="C62" s="76"/>
      <c r="D62" s="88"/>
      <c r="E62" s="88"/>
      <c r="F62" s="93"/>
      <c r="G62" s="93"/>
      <c r="H62" s="93"/>
      <c r="I62" s="86"/>
      <c r="J62" s="80"/>
    </row>
    <row r="63" spans="2:10" ht="13.5">
      <c r="B63" s="82" t="s">
        <v>36</v>
      </c>
      <c r="C63" s="94"/>
      <c r="D63" s="87"/>
      <c r="E63" s="87"/>
      <c r="F63" s="87"/>
      <c r="G63" s="95"/>
      <c r="H63" s="95"/>
      <c r="I63" s="95"/>
      <c r="J63" s="86"/>
    </row>
    <row r="64" spans="2:10" ht="13.5">
      <c r="B64" s="75"/>
      <c r="C64" s="1"/>
      <c r="D64" s="80"/>
      <c r="E64" s="80"/>
      <c r="F64" s="80"/>
      <c r="G64" s="96"/>
      <c r="H64" s="96"/>
      <c r="I64" s="96"/>
      <c r="J64" s="86"/>
    </row>
    <row r="65" spans="2:10" ht="13.5">
      <c r="B65" s="75"/>
      <c r="C65" s="1"/>
      <c r="D65" s="80"/>
      <c r="E65" s="80"/>
      <c r="F65" s="80"/>
      <c r="G65" s="96"/>
      <c r="H65" s="96"/>
      <c r="I65" s="96"/>
      <c r="J65" s="86"/>
    </row>
    <row r="66" spans="2:10" ht="13.5">
      <c r="B66" s="75"/>
      <c r="C66" s="1"/>
      <c r="D66" s="80"/>
      <c r="E66" s="80"/>
      <c r="F66" s="80"/>
      <c r="G66" s="96"/>
      <c r="H66" s="96"/>
      <c r="I66" s="96"/>
      <c r="J66" s="86"/>
    </row>
    <row r="67" spans="2:10" ht="13.5">
      <c r="B67" s="75"/>
      <c r="C67" s="97"/>
      <c r="D67" s="98"/>
      <c r="E67" s="98"/>
      <c r="F67" s="98"/>
      <c r="G67" s="99"/>
      <c r="H67" s="99"/>
      <c r="I67" s="99"/>
      <c r="J67" s="86"/>
    </row>
    <row r="68" spans="2:10" ht="13.5">
      <c r="B68" s="82" t="s">
        <v>37</v>
      </c>
      <c r="C68" s="83"/>
      <c r="D68" s="84"/>
      <c r="E68" s="84"/>
      <c r="F68" s="87"/>
      <c r="G68" s="87"/>
      <c r="H68" s="87"/>
      <c r="I68" s="87"/>
      <c r="J68" s="87"/>
    </row>
    <row r="69" spans="2:10" ht="13.5">
      <c r="B69" s="75"/>
      <c r="C69" s="76"/>
      <c r="D69" s="88"/>
      <c r="E69" s="88"/>
      <c r="F69" s="80"/>
      <c r="G69" s="80"/>
      <c r="H69" s="80"/>
      <c r="I69" s="80"/>
      <c r="J69" s="80"/>
    </row>
    <row r="70" spans="2:10" ht="13.5">
      <c r="B70" s="75"/>
      <c r="C70" s="76"/>
      <c r="D70" s="88"/>
      <c r="E70" s="88"/>
      <c r="F70" s="80"/>
      <c r="G70" s="80"/>
      <c r="H70" s="80"/>
      <c r="I70" s="80"/>
      <c r="J70" s="80"/>
    </row>
    <row r="71" spans="2:10" ht="13.5">
      <c r="B71" s="100"/>
      <c r="C71" s="76"/>
      <c r="D71" s="88"/>
      <c r="E71" s="88"/>
      <c r="F71" s="80"/>
      <c r="G71" s="80"/>
      <c r="H71" s="80"/>
      <c r="I71" s="80"/>
      <c r="J71" s="80"/>
    </row>
    <row r="72" spans="2:10" ht="13.5">
      <c r="B72" s="101" t="s">
        <v>38</v>
      </c>
      <c r="C72" s="76"/>
      <c r="D72" s="88"/>
      <c r="E72" s="88"/>
      <c r="F72" s="80"/>
      <c r="G72" s="80"/>
      <c r="H72" s="80"/>
      <c r="I72" s="80"/>
      <c r="J72" s="80"/>
    </row>
    <row r="73" spans="2:10" ht="13.5">
      <c r="B73" s="75"/>
      <c r="C73" s="76"/>
      <c r="D73" s="88"/>
      <c r="E73" s="88"/>
      <c r="F73" s="80"/>
      <c r="G73" s="80" t="s">
        <v>39</v>
      </c>
      <c r="H73" s="80"/>
      <c r="I73" s="80"/>
      <c r="J73" s="80"/>
    </row>
    <row r="74" spans="2:10" ht="13.5">
      <c r="B74" s="1" t="s">
        <v>40</v>
      </c>
      <c r="C74" s="76"/>
      <c r="D74" s="88"/>
      <c r="E74" s="88"/>
      <c r="F74" s="80"/>
      <c r="G74" s="80"/>
      <c r="H74" s="80"/>
      <c r="I74" s="80"/>
      <c r="J74" s="80" t="s">
        <v>40</v>
      </c>
    </row>
  </sheetData>
  <sheetProtection sheet="1" objects="1" scenarios="1"/>
  <mergeCells count="61">
    <mergeCell ref="I1:J1"/>
    <mergeCell ref="B14:B15"/>
    <mergeCell ref="C14:G14"/>
    <mergeCell ref="H14:H15"/>
    <mergeCell ref="J14:J15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60:E60"/>
    <mergeCell ref="D61:E61"/>
    <mergeCell ref="D62:E62"/>
    <mergeCell ref="F62:H62"/>
    <mergeCell ref="D63:F63"/>
    <mergeCell ref="G63:I63"/>
    <mergeCell ref="D64:F64"/>
    <mergeCell ref="G64:I64"/>
    <mergeCell ref="D65:F65"/>
    <mergeCell ref="G65:I65"/>
    <mergeCell ref="D66:F66"/>
    <mergeCell ref="G66:I66"/>
    <mergeCell ref="D67:F67"/>
    <mergeCell ref="G67:I67"/>
    <mergeCell ref="D68:E68"/>
    <mergeCell ref="F68:J68"/>
    <mergeCell ref="D69:E69"/>
    <mergeCell ref="F69:J69"/>
    <mergeCell ref="D70:E70"/>
    <mergeCell ref="F70:J70"/>
    <mergeCell ref="D71:E71"/>
    <mergeCell ref="F71:J71"/>
    <mergeCell ref="D72:E72"/>
    <mergeCell ref="F72:J72"/>
    <mergeCell ref="D73:E73"/>
    <mergeCell ref="F73:J73"/>
    <mergeCell ref="D74:E74"/>
    <mergeCell ref="F74:J74"/>
  </mergeCells>
  <conditionalFormatting sqref="I16:I40">
    <cfRule type="cellIs" priority="1" dxfId="0" operator="greaterThan" stopIfTrue="1">
      <formula>$C$3</formula>
    </cfRule>
    <cfRule type="cellIs" priority="2" dxfId="1" operator="equal" stopIfTrue="1">
      <formula>0</formula>
    </cfRule>
    <cfRule type="cellIs" priority="3" dxfId="2" operator="lessThan" stopIfTrue="1">
      <formula>$C$3</formula>
    </cfRule>
  </conditionalFormatting>
  <conditionalFormatting sqref="H16:H40">
    <cfRule type="expression" priority="4" dxfId="3" stopIfTrue="1">
      <formula>"if(""$H$18=0"")"</formula>
    </cfRule>
  </conditionalFormatting>
  <conditionalFormatting sqref="B13">
    <cfRule type="expression" priority="5" dxfId="4" stopIfTrue="1">
      <formula>"když($B$4+$B$7+$I$3=$B$3;""Chybné počty"")"</formula>
    </cfRule>
  </conditionalFormatting>
  <conditionalFormatting sqref="E3">
    <cfRule type="cellIs" priority="6" dxfId="5" operator="greaterThan" stopIfTrue="1">
      <formula>$C$3</formula>
    </cfRule>
  </conditionalFormatting>
  <printOptions/>
  <pageMargins left="0.6597222222222222" right="0.22013888888888888" top="0.2902777777777778" bottom="0.25972222222222224" header="0.5118055555555556" footer="0.5118055555555556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A1"/>
  <sheetViews>
    <sheetView showGridLines="0" zoomScale="70" zoomScaleNormal="70" zoomScaleSheetLayoutView="90" workbookViewId="0" topLeftCell="A1">
      <selection activeCell="J16" sqref="J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2010-11-04T17:26:51Z</cp:lastPrinted>
  <dcterms:created xsi:type="dcterms:W3CDTF">2010-08-27T05:47:14Z</dcterms:created>
  <dcterms:modified xsi:type="dcterms:W3CDTF">2010-11-04T17:28:47Z</dcterms:modified>
  <cp:category/>
  <cp:version/>
  <cp:contentType/>
  <cp:contentStatus/>
</cp:coreProperties>
</file>